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0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7" i="1" l="1"/>
  <c r="L187" i="1"/>
  <c r="L198" i="1" s="1"/>
  <c r="L177" i="1"/>
  <c r="L167" i="1"/>
  <c r="L178" i="1" s="1"/>
  <c r="L158" i="1"/>
  <c r="L148" i="1"/>
  <c r="L159" i="1" s="1"/>
  <c r="L139" i="1"/>
  <c r="L119" i="1"/>
  <c r="L109" i="1"/>
  <c r="L100" i="1"/>
  <c r="L90" i="1"/>
  <c r="L81" i="1"/>
  <c r="L71" i="1"/>
  <c r="L61" i="1"/>
  <c r="L51" i="1"/>
  <c r="L42" i="1"/>
  <c r="L32" i="1"/>
  <c r="L23" i="1"/>
  <c r="L13" i="1"/>
  <c r="A110" i="1"/>
  <c r="B198" i="1"/>
  <c r="A198" i="1"/>
  <c r="J197" i="1"/>
  <c r="I197" i="1"/>
  <c r="H197" i="1"/>
  <c r="G197" i="1"/>
  <c r="F197" i="1"/>
  <c r="B188" i="1"/>
  <c r="A188" i="1"/>
  <c r="J187" i="1"/>
  <c r="J198" i="1" s="1"/>
  <c r="I187" i="1"/>
  <c r="H187" i="1"/>
  <c r="H198" i="1" s="1"/>
  <c r="G187" i="1"/>
  <c r="F187" i="1"/>
  <c r="B178" i="1"/>
  <c r="A178" i="1"/>
  <c r="J177" i="1"/>
  <c r="I177" i="1"/>
  <c r="H177" i="1"/>
  <c r="G177" i="1"/>
  <c r="F177" i="1"/>
  <c r="B168" i="1"/>
  <c r="A168" i="1"/>
  <c r="J167" i="1"/>
  <c r="J178" i="1" s="1"/>
  <c r="I167" i="1"/>
  <c r="H167" i="1"/>
  <c r="H178" i="1" s="1"/>
  <c r="G167" i="1"/>
  <c r="F167" i="1"/>
  <c r="B159" i="1"/>
  <c r="A159" i="1"/>
  <c r="J158" i="1"/>
  <c r="I158" i="1"/>
  <c r="H158" i="1"/>
  <c r="G158" i="1"/>
  <c r="F158" i="1"/>
  <c r="B149" i="1"/>
  <c r="A149" i="1"/>
  <c r="J148" i="1"/>
  <c r="J159" i="1" s="1"/>
  <c r="I148" i="1"/>
  <c r="H148" i="1"/>
  <c r="H159" i="1" s="1"/>
  <c r="G148" i="1"/>
  <c r="F148" i="1"/>
  <c r="B140" i="1"/>
  <c r="A140" i="1"/>
  <c r="J139" i="1"/>
  <c r="I139" i="1"/>
  <c r="H139" i="1"/>
  <c r="G139" i="1"/>
  <c r="F139" i="1"/>
  <c r="B130" i="1"/>
  <c r="A130" i="1"/>
  <c r="B120" i="1"/>
  <c r="A120" i="1"/>
  <c r="J119" i="1"/>
  <c r="I119" i="1"/>
  <c r="H119" i="1"/>
  <c r="G119" i="1"/>
  <c r="F119" i="1"/>
  <c r="B110" i="1"/>
  <c r="J109" i="1"/>
  <c r="J120" i="1" s="1"/>
  <c r="I109" i="1"/>
  <c r="I120" i="1" s="1"/>
  <c r="H109" i="1"/>
  <c r="H120" i="1" s="1"/>
  <c r="G109" i="1"/>
  <c r="G120" i="1" s="1"/>
  <c r="F109" i="1"/>
  <c r="B101" i="1"/>
  <c r="A101" i="1"/>
  <c r="J100" i="1"/>
  <c r="I100" i="1"/>
  <c r="H100" i="1"/>
  <c r="G100" i="1"/>
  <c r="F100" i="1"/>
  <c r="B91" i="1"/>
  <c r="A91" i="1"/>
  <c r="J90" i="1"/>
  <c r="I90" i="1"/>
  <c r="I101" i="1" s="1"/>
  <c r="H90" i="1"/>
  <c r="G90" i="1"/>
  <c r="G101" i="1" s="1"/>
  <c r="F90" i="1"/>
  <c r="B82" i="1"/>
  <c r="A82" i="1"/>
  <c r="J81" i="1"/>
  <c r="I81" i="1"/>
  <c r="H81" i="1"/>
  <c r="G81" i="1"/>
  <c r="F81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43" i="1" l="1"/>
  <c r="H43" i="1"/>
  <c r="J43" i="1"/>
  <c r="F62" i="1"/>
  <c r="H62" i="1"/>
  <c r="J62" i="1"/>
  <c r="G62" i="1"/>
  <c r="F82" i="1"/>
  <c r="J82" i="1"/>
  <c r="F101" i="1"/>
  <c r="H101" i="1"/>
  <c r="J101" i="1"/>
  <c r="G159" i="1"/>
  <c r="I159" i="1"/>
  <c r="G178" i="1"/>
  <c r="I178" i="1"/>
  <c r="G198" i="1"/>
  <c r="I198" i="1"/>
  <c r="L24" i="1"/>
  <c r="L43" i="1"/>
  <c r="L62" i="1"/>
  <c r="L82" i="1"/>
  <c r="L101" i="1"/>
  <c r="L120" i="1"/>
  <c r="H82" i="1"/>
  <c r="I82" i="1"/>
  <c r="G82" i="1"/>
  <c r="F120" i="1"/>
  <c r="F159" i="1"/>
  <c r="F178" i="1"/>
  <c r="F198" i="1"/>
  <c r="I24" i="1"/>
  <c r="F24" i="1"/>
  <c r="J24" i="1"/>
  <c r="H24" i="1"/>
  <c r="G24" i="1"/>
  <c r="L129" i="1"/>
  <c r="L140" i="1" s="1"/>
  <c r="H129" i="1"/>
  <c r="H140" i="1" s="1"/>
  <c r="I129" i="1"/>
  <c r="I140" i="1" s="1"/>
  <c r="J129" i="1"/>
  <c r="J140" i="1" s="1"/>
  <c r="G129" i="1"/>
  <c r="G140" i="1" s="1"/>
  <c r="F129" i="1"/>
  <c r="F140" i="1" s="1"/>
  <c r="J199" i="1" l="1"/>
  <c r="F199" i="1"/>
  <c r="H199" i="1"/>
  <c r="G199" i="1"/>
  <c r="I199" i="1"/>
  <c r="L199" i="1"/>
</calcChain>
</file>

<file path=xl/sharedStrings.xml><?xml version="1.0" encoding="utf-8"?>
<sst xmlns="http://schemas.openxmlformats.org/spreadsheetml/2006/main" count="257" uniqueCount="72">
  <si>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</si>
  <si>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</si>
  <si>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</si>
  <si>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</si>
  <si>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</si>
  <si>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</si>
  <si>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</si>
  <si>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</si>
  <si>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</si>
  <si>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</si>
  <si>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</si>
  <si>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</si>
  <si>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</si>
  <si>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</si>
  <si>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</si>
  <si>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</si>
  <si>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</si>
  <si>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</si>
  <si>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</si>
  <si>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</si>
  <si>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</si>
  <si>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</si>
  <si>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</si>
  <si>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</si>
  <si>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</si>
  <si>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</si>
  <si>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</si>
  <si>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</si>
  <si>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</si>
  <si>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</si>
  <si>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</si>
  <si>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</si>
  <si>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</si>
  <si>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</si>
  <si>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</si>
  <si>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</si>
  <si>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</si>
  <si>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</si>
  <si>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</si>
  <si>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 2 г.Пугачева"</t>
  </si>
  <si>
    <t>директор</t>
  </si>
  <si>
    <t xml:space="preserve">Подольнова О.А. </t>
  </si>
  <si>
    <t>Кондитерское изд. в ассортименте</t>
  </si>
  <si>
    <t>ПР</t>
  </si>
  <si>
    <t>Чай с сахаром</t>
  </si>
  <si>
    <t>Хлеб пшеничный</t>
  </si>
  <si>
    <t>Сыр порционный</t>
  </si>
  <si>
    <t>Кондитерское изделие в ассортименте</t>
  </si>
  <si>
    <t>Жаркое по-домашнему с мясом</t>
  </si>
  <si>
    <t>Бефстроганов из отварной говядины</t>
  </si>
  <si>
    <t>Каша гречневая рассыпчатая</t>
  </si>
  <si>
    <t>Салат из овощей</t>
  </si>
  <si>
    <t xml:space="preserve">Хлеб пшеничный </t>
  </si>
  <si>
    <t>Плов из птицы</t>
  </si>
  <si>
    <t>Сок фруктовый в инд.упаковке в ассорт.</t>
  </si>
  <si>
    <t>Запеканка из творога</t>
  </si>
  <si>
    <t>Соус молочный (сладкий)</t>
  </si>
  <si>
    <t>Чай с сахаром и лимоном</t>
  </si>
  <si>
    <t>Салат из свеклы</t>
  </si>
  <si>
    <t>Котлеты рубленные из птицы</t>
  </si>
  <si>
    <t>Макаронные изделия отварные</t>
  </si>
  <si>
    <t>Соус томатный с овощами</t>
  </si>
  <si>
    <t>Каша молочная "Дружба"</t>
  </si>
  <si>
    <t>Компот из свежемороженых ягод (вишня)</t>
  </si>
  <si>
    <t>Винегрет овощной</t>
  </si>
  <si>
    <t>Омлет натуральный</t>
  </si>
  <si>
    <t>Сок фруктов.в индив.упаковке (в ассорт.)</t>
  </si>
  <si>
    <t>Котлеты, биточки рыбные</t>
  </si>
  <si>
    <t>Пюре картофельное</t>
  </si>
  <si>
    <t>Птица (голень) отварная</t>
  </si>
  <si>
    <t>Маринад овощной с томатом</t>
  </si>
  <si>
    <t>Компот из свежемороженных ягод (вишня)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</si>
</sst>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M201" sqref="M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160</v>
      </c>
      <c r="G6" s="40">
        <v>21.1</v>
      </c>
      <c r="H6" s="40">
        <v>24.1</v>
      </c>
      <c r="I6" s="40">
        <v>30.5</v>
      </c>
      <c r="J6" s="40">
        <v>424.6</v>
      </c>
      <c r="K6" s="41">
        <v>291</v>
      </c>
      <c r="L6" s="40">
        <v>61.92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10.199999999999999</v>
      </c>
      <c r="J8" s="43">
        <v>41.3</v>
      </c>
      <c r="K8" s="51">
        <v>430</v>
      </c>
      <c r="L8" s="43">
        <v>1.5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2.2999999999999998</v>
      </c>
      <c r="H9" s="43">
        <v>0.2</v>
      </c>
      <c r="I9" s="43">
        <v>15.1</v>
      </c>
      <c r="J9" s="43">
        <v>71</v>
      </c>
      <c r="K9" s="44" t="s">
        <v>43</v>
      </c>
      <c r="L9" s="43">
        <v>2.73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54</v>
      </c>
      <c r="F11" s="43">
        <v>200</v>
      </c>
      <c r="G11" s="43">
        <v>1</v>
      </c>
      <c r="H11" s="43">
        <v>0.2</v>
      </c>
      <c r="I11" s="43">
        <v>19.600000000000001</v>
      </c>
      <c r="J11" s="43">
        <v>83.4</v>
      </c>
      <c r="K11" s="44">
        <v>389</v>
      </c>
      <c r="L11" s="43">
        <v>20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590</v>
      </c>
      <c r="G13" s="19">
        <f t="shared" ref="G13:J13" si="0">SUM(G6:G12)</f>
        <v>24.6</v>
      </c>
      <c r="H13" s="19">
        <f t="shared" si="0"/>
        <v>24.5</v>
      </c>
      <c r="I13" s="19">
        <f t="shared" si="0"/>
        <v>75.400000000000006</v>
      </c>
      <c r="J13" s="19">
        <f t="shared" si="0"/>
        <v>620.30000000000007</v>
      </c>
      <c r="K13" s="25"/>
      <c r="L13" s="19">
        <f t="shared" ref="L13" si="1">SUM(L6:L12)</f>
        <v>86.15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590</v>
      </c>
      <c r="G24" s="32">
        <f t="shared" ref="G24:J24" si="4">G13+G23</f>
        <v>24.6</v>
      </c>
      <c r="H24" s="32">
        <f t="shared" si="4"/>
        <v>24.5</v>
      </c>
      <c r="I24" s="32">
        <f t="shared" si="4"/>
        <v>75.400000000000006</v>
      </c>
      <c r="J24" s="32">
        <f t="shared" si="4"/>
        <v>620.30000000000007</v>
      </c>
      <c r="K24" s="32"/>
      <c r="L24" s="32">
        <f t="shared" ref="L24" si="5">L13+L23</f>
        <v>86.15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26.85</v>
      </c>
      <c r="H25" s="40">
        <v>17.52</v>
      </c>
      <c r="I25" s="40">
        <v>24.41</v>
      </c>
      <c r="J25" s="40">
        <v>367.78</v>
      </c>
      <c r="K25" s="58">
        <v>224</v>
      </c>
      <c r="L25" s="40">
        <v>58.3</v>
      </c>
    </row>
    <row r="26" spans="1:12" ht="15" x14ac:dyDescent="0.25">
      <c r="A26" s="14"/>
      <c r="B26" s="15"/>
      <c r="C26" s="11"/>
      <c r="D26" s="6"/>
      <c r="E26" s="42" t="s">
        <v>56</v>
      </c>
      <c r="F26" s="43">
        <v>100</v>
      </c>
      <c r="G26" s="43">
        <v>1.92</v>
      </c>
      <c r="H26" s="43">
        <v>4.96</v>
      </c>
      <c r="I26" s="43">
        <v>13.23</v>
      </c>
      <c r="J26" s="43">
        <v>105.43</v>
      </c>
      <c r="K26" s="44">
        <v>327</v>
      </c>
      <c r="L26" s="43">
        <v>9.7799999999999994</v>
      </c>
    </row>
    <row r="27" spans="1:12" ht="15" x14ac:dyDescent="0.2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0.3</v>
      </c>
      <c r="H27" s="43">
        <v>0</v>
      </c>
      <c r="I27" s="59">
        <v>10.3</v>
      </c>
      <c r="J27" s="43">
        <v>43.6</v>
      </c>
      <c r="K27" s="44">
        <v>431</v>
      </c>
      <c r="L27" s="43">
        <v>3.92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2.2999999999999998</v>
      </c>
      <c r="H28" s="43">
        <v>0.2</v>
      </c>
      <c r="I28" s="43">
        <v>15.1</v>
      </c>
      <c r="J28" s="43">
        <v>71</v>
      </c>
      <c r="K28" s="44" t="s">
        <v>43</v>
      </c>
      <c r="L28" s="43">
        <v>2.73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50</v>
      </c>
      <c r="G30" s="43">
        <v>2.7</v>
      </c>
      <c r="H30" s="43">
        <v>3.45</v>
      </c>
      <c r="I30" s="43">
        <v>13.9</v>
      </c>
      <c r="J30" s="43">
        <v>71</v>
      </c>
      <c r="K30" s="44" t="s">
        <v>43</v>
      </c>
      <c r="L30" s="43">
        <v>11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34.070000000000007</v>
      </c>
      <c r="H32" s="19">
        <f t="shared" ref="H32" si="7">SUM(H25:H31)</f>
        <v>26.13</v>
      </c>
      <c r="I32" s="19">
        <f t="shared" ref="I32" si="8">SUM(I25:I31)</f>
        <v>76.94</v>
      </c>
      <c r="J32" s="19">
        <f t="shared" ref="J32:L32" si="9">SUM(J25:J31)</f>
        <v>658.81</v>
      </c>
      <c r="K32" s="25"/>
      <c r="L32" s="19">
        <f t="shared" si="9"/>
        <v>85.73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530</v>
      </c>
      <c r="G43" s="32">
        <f t="shared" ref="G43" si="14">G32+G42</f>
        <v>34.070000000000007</v>
      </c>
      <c r="H43" s="32">
        <f t="shared" ref="H43" si="15">H32+H42</f>
        <v>26.13</v>
      </c>
      <c r="I43" s="32">
        <f t="shared" ref="I43" si="16">I32+I42</f>
        <v>76.94</v>
      </c>
      <c r="J43" s="32">
        <f t="shared" ref="J43:L43" si="17">J32+J42</f>
        <v>658.81</v>
      </c>
      <c r="K43" s="32"/>
      <c r="L43" s="32">
        <f t="shared" si="17"/>
        <v>85.73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5.44</v>
      </c>
      <c r="H44" s="40">
        <v>4.4800000000000004</v>
      </c>
      <c r="I44" s="40">
        <v>34.78</v>
      </c>
      <c r="J44" s="40">
        <v>201.37</v>
      </c>
      <c r="K44" s="41">
        <v>209</v>
      </c>
      <c r="L44" s="40">
        <v>8.34</v>
      </c>
    </row>
    <row r="45" spans="1:12" ht="15" x14ac:dyDescent="0.25">
      <c r="A45" s="23"/>
      <c r="B45" s="15"/>
      <c r="C45" s="11"/>
      <c r="D45" s="6" t="s">
        <v>21</v>
      </c>
      <c r="E45" s="42" t="s">
        <v>59</v>
      </c>
      <c r="F45" s="43">
        <v>80</v>
      </c>
      <c r="G45" s="43">
        <v>20.6</v>
      </c>
      <c r="H45" s="43">
        <v>9.5</v>
      </c>
      <c r="I45" s="43">
        <v>10.9</v>
      </c>
      <c r="J45" s="43">
        <v>233.1</v>
      </c>
      <c r="K45" s="44">
        <v>305</v>
      </c>
      <c r="L45" s="43">
        <v>63.19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0.2</v>
      </c>
      <c r="H46" s="43">
        <v>0</v>
      </c>
      <c r="I46" s="43">
        <v>10.199999999999999</v>
      </c>
      <c r="J46" s="43">
        <v>41.3</v>
      </c>
      <c r="K46" s="51">
        <v>189</v>
      </c>
      <c r="L46" s="43">
        <v>1.5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2.2999999999999998</v>
      </c>
      <c r="H47" s="43">
        <v>0.2</v>
      </c>
      <c r="I47" s="43">
        <v>15.1</v>
      </c>
      <c r="J47" s="43">
        <v>71</v>
      </c>
      <c r="K47" s="44" t="s">
        <v>43</v>
      </c>
      <c r="L47" s="43">
        <v>2.73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58</v>
      </c>
      <c r="F49" s="43">
        <v>60</v>
      </c>
      <c r="G49" s="43">
        <v>0.84</v>
      </c>
      <c r="H49" s="43">
        <v>3.66</v>
      </c>
      <c r="I49" s="43">
        <v>4.97</v>
      </c>
      <c r="J49" s="43">
        <v>56.07</v>
      </c>
      <c r="K49" s="44">
        <v>33</v>
      </c>
      <c r="L49" s="43">
        <v>6</v>
      </c>
    </row>
    <row r="50" spans="1:12" ht="15" x14ac:dyDescent="0.25">
      <c r="A50" s="23"/>
      <c r="B50" s="15"/>
      <c r="C50" s="11"/>
      <c r="D50" s="6"/>
      <c r="E50" s="42" t="s">
        <v>61</v>
      </c>
      <c r="F50" s="43">
        <v>25</v>
      </c>
      <c r="G50" s="43">
        <v>0.37</v>
      </c>
      <c r="H50" s="43">
        <v>2.12</v>
      </c>
      <c r="I50" s="43">
        <v>2.04</v>
      </c>
      <c r="J50" s="43">
        <v>28.79</v>
      </c>
      <c r="K50" s="44">
        <v>349</v>
      </c>
      <c r="L50" s="43">
        <v>4.1900000000000004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545</v>
      </c>
      <c r="G51" s="19">
        <f t="shared" ref="G51" si="18">SUM(G44:G50)</f>
        <v>29.750000000000004</v>
      </c>
      <c r="H51" s="19">
        <f t="shared" ref="H51" si="19">SUM(H44:H50)</f>
        <v>19.96</v>
      </c>
      <c r="I51" s="19">
        <f t="shared" ref="I51" si="20">SUM(I44:I50)</f>
        <v>77.989999999999995</v>
      </c>
      <c r="J51" s="19">
        <f t="shared" ref="J51:L51" si="21">SUM(J44:J50)</f>
        <v>631.63</v>
      </c>
      <c r="K51" s="25"/>
      <c r="L51" s="19">
        <f t="shared" si="21"/>
        <v>85.95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545</v>
      </c>
      <c r="G62" s="32">
        <f t="shared" ref="G62" si="26">G51+G61</f>
        <v>29.750000000000004</v>
      </c>
      <c r="H62" s="32">
        <f t="shared" ref="H62" si="27">H51+H61</f>
        <v>19.96</v>
      </c>
      <c r="I62" s="32">
        <f t="shared" ref="I62" si="28">I51+I61</f>
        <v>77.989999999999995</v>
      </c>
      <c r="J62" s="32">
        <f t="shared" ref="J62:L62" si="29">J51+J61</f>
        <v>631.63</v>
      </c>
      <c r="K62" s="32"/>
      <c r="L62" s="32">
        <f t="shared" si="29"/>
        <v>85.95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>
        <v>200</v>
      </c>
      <c r="G63" s="40">
        <v>6.2</v>
      </c>
      <c r="H63" s="40">
        <v>10</v>
      </c>
      <c r="I63" s="40">
        <v>26.8</v>
      </c>
      <c r="J63" s="40">
        <v>224</v>
      </c>
      <c r="K63" s="41">
        <v>190</v>
      </c>
      <c r="L63" s="40">
        <v>20.65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0.39</v>
      </c>
      <c r="H65" s="43">
        <v>0.1</v>
      </c>
      <c r="I65" s="43">
        <v>28.37</v>
      </c>
      <c r="J65" s="43">
        <v>118.11</v>
      </c>
      <c r="K65" s="44">
        <v>399</v>
      </c>
      <c r="L65" s="43">
        <v>37.159999999999997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30</v>
      </c>
      <c r="G66" s="43">
        <v>2.2999999999999998</v>
      </c>
      <c r="H66" s="43">
        <v>0.2</v>
      </c>
      <c r="I66" s="43">
        <v>15.1</v>
      </c>
      <c r="J66" s="43">
        <v>71</v>
      </c>
      <c r="K66" s="44" t="s">
        <v>43</v>
      </c>
      <c r="L66" s="43">
        <v>2.73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46</v>
      </c>
      <c r="F68" s="43">
        <v>20</v>
      </c>
      <c r="G68" s="43">
        <v>4.5999999999999996</v>
      </c>
      <c r="H68" s="43">
        <v>5.93</v>
      </c>
      <c r="I68" s="43">
        <v>0</v>
      </c>
      <c r="J68" s="43">
        <v>72.66</v>
      </c>
      <c r="K68" s="44">
        <v>14</v>
      </c>
      <c r="L68" s="43">
        <v>16</v>
      </c>
    </row>
    <row r="69" spans="1:12" ht="15" x14ac:dyDescent="0.25">
      <c r="A69" s="23"/>
      <c r="B69" s="15"/>
      <c r="C69" s="11"/>
      <c r="D69" s="6"/>
      <c r="E69" s="42" t="s">
        <v>42</v>
      </c>
      <c r="F69" s="43">
        <v>50</v>
      </c>
      <c r="G69" s="43">
        <v>2.7</v>
      </c>
      <c r="H69" s="43">
        <v>3.45</v>
      </c>
      <c r="I69" s="43">
        <v>13.9</v>
      </c>
      <c r="J69" s="43">
        <v>71</v>
      </c>
      <c r="K69" s="44" t="s">
        <v>43</v>
      </c>
      <c r="L69" s="43">
        <v>11</v>
      </c>
    </row>
    <row r="70" spans="1:12" ht="15" x14ac:dyDescent="0.25">
      <c r="A70" s="23"/>
      <c r="B70" s="15"/>
      <c r="C70" s="11"/>
      <c r="D70" s="6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4"/>
      <c r="B71" s="17"/>
      <c r="C71" s="8"/>
      <c r="D71" s="18" t="s">
        <v>33</v>
      </c>
      <c r="E71" s="9"/>
      <c r="F71" s="19">
        <f>SUM(F63:F70)</f>
        <v>500</v>
      </c>
      <c r="G71" s="19">
        <f t="shared" ref="G71" si="30">SUM(G63:G70)</f>
        <v>16.190000000000001</v>
      </c>
      <c r="H71" s="19">
        <f t="shared" ref="H71" si="31">SUM(H63:H70)</f>
        <v>19.679999999999996</v>
      </c>
      <c r="I71" s="19">
        <f t="shared" ref="I71" si="32">SUM(I63:I70)</f>
        <v>84.17</v>
      </c>
      <c r="J71" s="19">
        <f t="shared" ref="J71:L71" si="33">SUM(J63:J70)</f>
        <v>556.77</v>
      </c>
      <c r="K71" s="25"/>
      <c r="L71" s="19">
        <f t="shared" si="33"/>
        <v>87.539999999999992</v>
      </c>
    </row>
    <row r="72" spans="1:12" ht="15" x14ac:dyDescent="0.25">
      <c r="A72" s="26">
        <f>A63</f>
        <v>1</v>
      </c>
      <c r="B72" s="13">
        <f>B63</f>
        <v>4</v>
      </c>
      <c r="C72" s="10" t="s">
        <v>25</v>
      </c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32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 x14ac:dyDescent="0.25">
      <c r="A82" s="29">
        <f>A63</f>
        <v>1</v>
      </c>
      <c r="B82" s="30">
        <f>B63</f>
        <v>4</v>
      </c>
      <c r="C82" s="55" t="s">
        <v>4</v>
      </c>
      <c r="D82" s="56"/>
      <c r="E82" s="31"/>
      <c r="F82" s="32">
        <f>F71+F81</f>
        <v>500</v>
      </c>
      <c r="G82" s="32">
        <f t="shared" ref="G82" si="38">G71+G81</f>
        <v>16.190000000000001</v>
      </c>
      <c r="H82" s="32">
        <f t="shared" ref="H82" si="39">H71+H81</f>
        <v>19.679999999999996</v>
      </c>
      <c r="I82" s="32">
        <f t="shared" ref="I82" si="40">I71+I81</f>
        <v>84.17</v>
      </c>
      <c r="J82" s="32">
        <f t="shared" ref="J82:L82" si="41">J71+J81</f>
        <v>556.77</v>
      </c>
      <c r="K82" s="32"/>
      <c r="L82" s="32">
        <f t="shared" si="41"/>
        <v>87.539999999999992</v>
      </c>
    </row>
    <row r="83" spans="1:12" ht="15" x14ac:dyDescent="0.25">
      <c r="A83" s="20">
        <v>1</v>
      </c>
      <c r="B83" s="21">
        <v>5</v>
      </c>
      <c r="C83" s="22" t="s">
        <v>20</v>
      </c>
      <c r="D83" s="5" t="s">
        <v>21</v>
      </c>
      <c r="E83" s="39" t="s">
        <v>48</v>
      </c>
      <c r="F83" s="40">
        <v>200</v>
      </c>
      <c r="G83" s="40">
        <v>18.100000000000001</v>
      </c>
      <c r="H83" s="40">
        <v>18.899999999999999</v>
      </c>
      <c r="I83" s="40">
        <v>21.6</v>
      </c>
      <c r="J83" s="40">
        <v>330</v>
      </c>
      <c r="K83" s="41">
        <v>258</v>
      </c>
      <c r="L83" s="40">
        <v>89.18</v>
      </c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 t="s">
        <v>57</v>
      </c>
      <c r="F85" s="43">
        <v>200</v>
      </c>
      <c r="G85" s="43">
        <v>7.0000000000000007E-2</v>
      </c>
      <c r="H85" s="43">
        <v>0.01</v>
      </c>
      <c r="I85" s="43">
        <v>15.81</v>
      </c>
      <c r="J85" s="43">
        <v>64.78</v>
      </c>
      <c r="K85" s="51">
        <v>431</v>
      </c>
      <c r="L85" s="43">
        <v>4.28</v>
      </c>
    </row>
    <row r="86" spans="1:12" ht="15" x14ac:dyDescent="0.25">
      <c r="A86" s="23"/>
      <c r="B86" s="15"/>
      <c r="C86" s="11"/>
      <c r="D86" s="7" t="s">
        <v>23</v>
      </c>
      <c r="E86" s="42" t="s">
        <v>45</v>
      </c>
      <c r="F86" s="43">
        <v>40</v>
      </c>
      <c r="G86" s="43">
        <v>3.05</v>
      </c>
      <c r="H86" s="43">
        <v>0.25</v>
      </c>
      <c r="I86" s="43">
        <v>20.07</v>
      </c>
      <c r="J86" s="43">
        <v>94.73</v>
      </c>
      <c r="K86" s="44" t="s">
        <v>43</v>
      </c>
      <c r="L86" s="43">
        <v>3.64</v>
      </c>
    </row>
    <row r="87" spans="1:12" ht="15" x14ac:dyDescent="0.25">
      <c r="A87" s="23"/>
      <c r="B87" s="15"/>
      <c r="C87" s="11"/>
      <c r="D87" s="7" t="s">
        <v>24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 t="s">
        <v>26</v>
      </c>
      <c r="E88" s="42" t="s">
        <v>64</v>
      </c>
      <c r="F88" s="43">
        <v>60</v>
      </c>
      <c r="G88" s="43">
        <v>0.83</v>
      </c>
      <c r="H88" s="43">
        <v>6.1</v>
      </c>
      <c r="I88" s="43">
        <v>4.3899999999999997</v>
      </c>
      <c r="J88" s="43">
        <v>76.290000000000006</v>
      </c>
      <c r="K88" s="44">
        <v>67</v>
      </c>
      <c r="L88" s="43">
        <v>5</v>
      </c>
    </row>
    <row r="89" spans="1:12" ht="15" x14ac:dyDescent="0.2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4"/>
      <c r="B90" s="17"/>
      <c r="C90" s="8"/>
      <c r="D90" s="18" t="s">
        <v>33</v>
      </c>
      <c r="E90" s="9"/>
      <c r="F90" s="19">
        <f>SUM(F83:F89)</f>
        <v>500</v>
      </c>
      <c r="G90" s="19">
        <f t="shared" ref="G90" si="42">SUM(G83:G89)</f>
        <v>22.05</v>
      </c>
      <c r="H90" s="19">
        <f t="shared" ref="H90" si="43">SUM(H83:H89)</f>
        <v>25.259999999999998</v>
      </c>
      <c r="I90" s="19">
        <f t="shared" ref="I90" si="44">SUM(I83:I89)</f>
        <v>61.870000000000005</v>
      </c>
      <c r="J90" s="19">
        <f t="shared" ref="J90:L90" si="45">SUM(J83:J89)</f>
        <v>565.79999999999995</v>
      </c>
      <c r="K90" s="25"/>
      <c r="L90" s="19">
        <f t="shared" si="45"/>
        <v>102.10000000000001</v>
      </c>
    </row>
    <row r="91" spans="1:12" ht="15" x14ac:dyDescent="0.2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32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 x14ac:dyDescent="0.25">
      <c r="A101" s="29">
        <f>A83</f>
        <v>1</v>
      </c>
      <c r="B101" s="30">
        <f>B83</f>
        <v>5</v>
      </c>
      <c r="C101" s="55" t="s">
        <v>4</v>
      </c>
      <c r="D101" s="56"/>
      <c r="E101" s="31"/>
      <c r="F101" s="32">
        <f>F90+F100</f>
        <v>500</v>
      </c>
      <c r="G101" s="32">
        <f t="shared" ref="G101" si="50">G90+G100</f>
        <v>22.05</v>
      </c>
      <c r="H101" s="32">
        <f t="shared" ref="H101" si="51">H90+H100</f>
        <v>25.259999999999998</v>
      </c>
      <c r="I101" s="32">
        <f t="shared" ref="I101" si="52">I90+I100</f>
        <v>61.870000000000005</v>
      </c>
      <c r="J101" s="32">
        <f t="shared" ref="J101:L101" si="53">J90+J100</f>
        <v>565.79999999999995</v>
      </c>
      <c r="K101" s="32"/>
      <c r="L101" s="32">
        <f t="shared" si="53"/>
        <v>102.10000000000001</v>
      </c>
    </row>
    <row r="102" spans="1:12" ht="15" x14ac:dyDescent="0.25">
      <c r="A102" s="20">
        <v>2</v>
      </c>
      <c r="B102" s="21">
        <v>1</v>
      </c>
      <c r="C102" s="22" t="s">
        <v>20</v>
      </c>
      <c r="D102" s="5" t="s">
        <v>21</v>
      </c>
      <c r="E102" s="39" t="s">
        <v>49</v>
      </c>
      <c r="F102" s="40">
        <v>80</v>
      </c>
      <c r="G102" s="40">
        <v>12.5</v>
      </c>
      <c r="H102" s="40">
        <v>17.64</v>
      </c>
      <c r="I102" s="40">
        <v>4.6900000000000004</v>
      </c>
      <c r="J102" s="40">
        <v>227.68</v>
      </c>
      <c r="K102" s="41">
        <v>375</v>
      </c>
      <c r="L102" s="40">
        <v>59</v>
      </c>
    </row>
    <row r="103" spans="1:12" ht="15" x14ac:dyDescent="0.25">
      <c r="A103" s="23"/>
      <c r="B103" s="15"/>
      <c r="C103" s="11"/>
      <c r="D103" s="6" t="s">
        <v>21</v>
      </c>
      <c r="E103" s="42" t="s">
        <v>50</v>
      </c>
      <c r="F103" s="43">
        <v>150</v>
      </c>
      <c r="G103" s="43">
        <v>3.6</v>
      </c>
      <c r="H103" s="43">
        <v>4.5999999999999996</v>
      </c>
      <c r="I103" s="43">
        <v>37.700000000000003</v>
      </c>
      <c r="J103" s="43">
        <v>206</v>
      </c>
      <c r="K103" s="44">
        <v>323</v>
      </c>
      <c r="L103" s="43">
        <v>9.9499999999999993</v>
      </c>
    </row>
    <row r="104" spans="1:12" ht="15" x14ac:dyDescent="0.25">
      <c r="A104" s="23"/>
      <c r="B104" s="15"/>
      <c r="C104" s="11"/>
      <c r="D104" s="7" t="s">
        <v>22</v>
      </c>
      <c r="E104" s="42" t="s">
        <v>44</v>
      </c>
      <c r="F104" s="43">
        <v>200</v>
      </c>
      <c r="G104" s="43">
        <v>0.2</v>
      </c>
      <c r="H104" s="43">
        <v>0</v>
      </c>
      <c r="I104" s="43">
        <v>10.199999999999999</v>
      </c>
      <c r="J104" s="43">
        <v>41.3</v>
      </c>
      <c r="K104" s="51">
        <v>430</v>
      </c>
      <c r="L104" s="43">
        <v>1.5</v>
      </c>
    </row>
    <row r="105" spans="1:12" ht="15" x14ac:dyDescent="0.25">
      <c r="A105" s="23"/>
      <c r="B105" s="15"/>
      <c r="C105" s="11"/>
      <c r="D105" s="7" t="s">
        <v>23</v>
      </c>
      <c r="E105" s="42" t="s">
        <v>45</v>
      </c>
      <c r="F105" s="43">
        <v>30</v>
      </c>
      <c r="G105" s="43">
        <v>2.2999999999999998</v>
      </c>
      <c r="H105" s="43">
        <v>0.2</v>
      </c>
      <c r="I105" s="43">
        <v>15.1</v>
      </c>
      <c r="J105" s="43">
        <v>71</v>
      </c>
      <c r="K105" s="44" t="s">
        <v>43</v>
      </c>
      <c r="L105" s="43">
        <v>2.73</v>
      </c>
    </row>
    <row r="106" spans="1:12" ht="15" x14ac:dyDescent="0.25">
      <c r="A106" s="23"/>
      <c r="B106" s="15"/>
      <c r="C106" s="11"/>
      <c r="D106" s="7" t="s">
        <v>24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51</v>
      </c>
      <c r="F107" s="43">
        <v>60</v>
      </c>
      <c r="G107" s="43">
        <v>2.16</v>
      </c>
      <c r="H107" s="43">
        <v>6.12</v>
      </c>
      <c r="I107" s="43">
        <v>4.68</v>
      </c>
      <c r="J107" s="43">
        <v>82.2</v>
      </c>
      <c r="K107" s="44">
        <v>30</v>
      </c>
      <c r="L107" s="43">
        <v>7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520</v>
      </c>
      <c r="G109" s="19">
        <f t="shared" ref="G109:J109" si="54">SUM(G102:G108)</f>
        <v>20.76</v>
      </c>
      <c r="H109" s="19">
        <f t="shared" si="54"/>
        <v>28.560000000000002</v>
      </c>
      <c r="I109" s="19">
        <f t="shared" si="54"/>
        <v>72.37</v>
      </c>
      <c r="J109" s="19">
        <f t="shared" si="54"/>
        <v>628.18000000000006</v>
      </c>
      <c r="K109" s="25"/>
      <c r="L109" s="19">
        <f t="shared" ref="L109" si="55">SUM(L102:L108)</f>
        <v>80.180000000000007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7" t="s">
        <v>32</v>
      </c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 x14ac:dyDescent="0.25">
      <c r="A120" s="29">
        <f>A102</f>
        <v>2</v>
      </c>
      <c r="B120" s="30">
        <f>B102</f>
        <v>1</v>
      </c>
      <c r="C120" s="55" t="s">
        <v>4</v>
      </c>
      <c r="D120" s="56"/>
      <c r="E120" s="31"/>
      <c r="F120" s="32">
        <f>F109+F119</f>
        <v>520</v>
      </c>
      <c r="G120" s="32">
        <f t="shared" ref="G120" si="58">G109+G119</f>
        <v>20.76</v>
      </c>
      <c r="H120" s="32">
        <f t="shared" ref="H120" si="59">H109+H119</f>
        <v>28.560000000000002</v>
      </c>
      <c r="I120" s="32">
        <f t="shared" ref="I120" si="60">I109+I119</f>
        <v>72.37</v>
      </c>
      <c r="J120" s="32">
        <f t="shared" ref="J120:L120" si="61">J109+J119</f>
        <v>628.18000000000006</v>
      </c>
      <c r="K120" s="32"/>
      <c r="L120" s="32">
        <f t="shared" si="61"/>
        <v>80.180000000000007</v>
      </c>
    </row>
    <row r="121" spans="1:12" ht="15" x14ac:dyDescent="0.25">
      <c r="A121" s="14">
        <v>2</v>
      </c>
      <c r="B121" s="15">
        <v>2</v>
      </c>
      <c r="C121" s="22" t="s">
        <v>20</v>
      </c>
      <c r="D121" s="5" t="s">
        <v>21</v>
      </c>
      <c r="E121" s="39" t="s">
        <v>65</v>
      </c>
      <c r="F121" s="40">
        <v>150</v>
      </c>
      <c r="G121" s="40">
        <v>14.7</v>
      </c>
      <c r="H121" s="40">
        <v>25.27</v>
      </c>
      <c r="I121" s="40">
        <v>2.7</v>
      </c>
      <c r="J121" s="40">
        <v>297.27999999999997</v>
      </c>
      <c r="K121" s="41">
        <v>214</v>
      </c>
      <c r="L121" s="40">
        <v>43.18</v>
      </c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 t="s">
        <v>57</v>
      </c>
      <c r="F123" s="43">
        <v>200</v>
      </c>
      <c r="G123" s="43">
        <v>7.0000000000000007E-2</v>
      </c>
      <c r="H123" s="43">
        <v>0.01</v>
      </c>
      <c r="I123" s="43">
        <v>15.81</v>
      </c>
      <c r="J123" s="43">
        <v>64.78</v>
      </c>
      <c r="K123" s="44">
        <v>431</v>
      </c>
      <c r="L123" s="43">
        <v>4.28</v>
      </c>
    </row>
    <row r="124" spans="1:12" ht="15" x14ac:dyDescent="0.25">
      <c r="A124" s="14"/>
      <c r="B124" s="15"/>
      <c r="C124" s="11"/>
      <c r="D124" s="7" t="s">
        <v>23</v>
      </c>
      <c r="E124" s="42" t="s">
        <v>45</v>
      </c>
      <c r="F124" s="43">
        <v>30</v>
      </c>
      <c r="G124" s="43">
        <v>2.2999999999999998</v>
      </c>
      <c r="H124" s="43">
        <v>0.2</v>
      </c>
      <c r="I124" s="43">
        <v>15.1</v>
      </c>
      <c r="J124" s="43">
        <v>71</v>
      </c>
      <c r="K124" s="44" t="s">
        <v>43</v>
      </c>
      <c r="L124" s="43">
        <v>2.73</v>
      </c>
    </row>
    <row r="125" spans="1:12" ht="15" x14ac:dyDescent="0.25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 t="s">
        <v>46</v>
      </c>
      <c r="F126" s="43">
        <v>20</v>
      </c>
      <c r="G126" s="59">
        <v>4.5999999999999996</v>
      </c>
      <c r="H126" s="43">
        <v>5.93</v>
      </c>
      <c r="I126" s="43">
        <v>0</v>
      </c>
      <c r="J126" s="43">
        <v>72.66</v>
      </c>
      <c r="K126" s="44">
        <v>14</v>
      </c>
      <c r="L126" s="43">
        <v>16</v>
      </c>
    </row>
    <row r="127" spans="1:12" ht="15" x14ac:dyDescent="0.25">
      <c r="A127" s="14"/>
      <c r="B127" s="15"/>
      <c r="C127" s="11"/>
      <c r="D127" s="6"/>
      <c r="E127" s="42" t="s">
        <v>66</v>
      </c>
      <c r="F127" s="43">
        <v>200</v>
      </c>
      <c r="G127" s="43">
        <v>1</v>
      </c>
      <c r="H127" s="43">
        <v>0.2</v>
      </c>
      <c r="I127" s="43">
        <v>19.600000000000001</v>
      </c>
      <c r="J127" s="43">
        <v>83.4</v>
      </c>
      <c r="K127" s="44">
        <v>389</v>
      </c>
      <c r="L127" s="43">
        <v>20</v>
      </c>
    </row>
    <row r="128" spans="1:12" ht="15" x14ac:dyDescent="0.25">
      <c r="A128" s="14"/>
      <c r="B128" s="15"/>
      <c r="C128" s="11"/>
      <c r="D128" s="6"/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SUM(F121:F128)</f>
        <v>600</v>
      </c>
      <c r="G129" s="19">
        <f>SUM(G121:G128)</f>
        <v>22.67</v>
      </c>
      <c r="H129" s="19">
        <f>SUM(H121:H128)</f>
        <v>31.61</v>
      </c>
      <c r="I129" s="19">
        <f>SUM(I121:I128)</f>
        <v>53.21</v>
      </c>
      <c r="J129" s="19">
        <f>SUM(J121:J128)</f>
        <v>589.11999999999989</v>
      </c>
      <c r="K129" s="25"/>
      <c r="L129" s="19">
        <f>SUM(L121:L128)</f>
        <v>86.19</v>
      </c>
    </row>
    <row r="130" spans="1:12" ht="15" x14ac:dyDescent="0.2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31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0</v>
      </c>
      <c r="G139" s="19">
        <f t="shared" ref="G139:J139" si="62">SUM(G130:G138)</f>
        <v>0</v>
      </c>
      <c r="H139" s="19">
        <f t="shared" si="62"/>
        <v>0</v>
      </c>
      <c r="I139" s="19">
        <f t="shared" si="62"/>
        <v>0</v>
      </c>
      <c r="J139" s="19">
        <f t="shared" si="62"/>
        <v>0</v>
      </c>
      <c r="K139" s="25"/>
      <c r="L139" s="19">
        <f t="shared" ref="L139" si="63">SUM(L130:L138)</f>
        <v>0</v>
      </c>
    </row>
    <row r="140" spans="1:12" ht="15.75" thickBot="1" x14ac:dyDescent="0.25">
      <c r="A140" s="33">
        <f>A121</f>
        <v>2</v>
      </c>
      <c r="B140" s="33">
        <f>B121</f>
        <v>2</v>
      </c>
      <c r="C140" s="55" t="s">
        <v>4</v>
      </c>
      <c r="D140" s="56"/>
      <c r="E140" s="31"/>
      <c r="F140" s="32">
        <f>F129+F139</f>
        <v>600</v>
      </c>
      <c r="G140" s="32">
        <f t="shared" ref="G140" si="64">G129+G139</f>
        <v>22.67</v>
      </c>
      <c r="H140" s="32">
        <f t="shared" ref="H140" si="65">H129+H139</f>
        <v>31.61</v>
      </c>
      <c r="I140" s="32">
        <f t="shared" ref="I140" si="66">I129+I139</f>
        <v>53.21</v>
      </c>
      <c r="J140" s="32">
        <f t="shared" ref="J140:L140" si="67">J129+J139</f>
        <v>589.11999999999989</v>
      </c>
      <c r="K140" s="32"/>
      <c r="L140" s="32">
        <f t="shared" si="67"/>
        <v>86.19</v>
      </c>
    </row>
    <row r="141" spans="1:12" ht="15" x14ac:dyDescent="0.25">
      <c r="A141" s="20">
        <v>2</v>
      </c>
      <c r="B141" s="21">
        <v>3</v>
      </c>
      <c r="C141" s="22" t="s">
        <v>20</v>
      </c>
      <c r="D141" s="5" t="s">
        <v>21</v>
      </c>
      <c r="E141" s="39" t="s">
        <v>67</v>
      </c>
      <c r="F141" s="40">
        <v>100</v>
      </c>
      <c r="G141" s="40">
        <v>12.79</v>
      </c>
      <c r="H141" s="40">
        <v>8.43</v>
      </c>
      <c r="I141" s="40">
        <v>14.73</v>
      </c>
      <c r="J141" s="40">
        <v>186.18</v>
      </c>
      <c r="K141" s="58">
        <v>239</v>
      </c>
      <c r="L141" s="40">
        <v>37.659999999999997</v>
      </c>
    </row>
    <row r="142" spans="1:12" ht="15" x14ac:dyDescent="0.25">
      <c r="A142" s="23"/>
      <c r="B142" s="15"/>
      <c r="C142" s="11"/>
      <c r="D142" s="6" t="s">
        <v>21</v>
      </c>
      <c r="E142" s="42" t="s">
        <v>68</v>
      </c>
      <c r="F142" s="43">
        <v>180</v>
      </c>
      <c r="G142" s="43">
        <v>3.8</v>
      </c>
      <c r="H142" s="43">
        <v>6.3</v>
      </c>
      <c r="I142" s="43">
        <v>25.7</v>
      </c>
      <c r="J142" s="43">
        <v>174.8</v>
      </c>
      <c r="K142" s="44">
        <v>128</v>
      </c>
      <c r="L142" s="43">
        <v>22.84</v>
      </c>
    </row>
    <row r="143" spans="1:12" ht="15" x14ac:dyDescent="0.25">
      <c r="A143" s="23"/>
      <c r="B143" s="15"/>
      <c r="C143" s="11"/>
      <c r="D143" s="7" t="s">
        <v>22</v>
      </c>
      <c r="E143" s="42" t="s">
        <v>44</v>
      </c>
      <c r="F143" s="43">
        <v>200</v>
      </c>
      <c r="G143" s="43">
        <v>0</v>
      </c>
      <c r="H143" s="43">
        <v>0</v>
      </c>
      <c r="I143" s="43">
        <v>15.59</v>
      </c>
      <c r="J143" s="43">
        <v>62.31</v>
      </c>
      <c r="K143" s="51">
        <v>430</v>
      </c>
      <c r="L143" s="43">
        <v>1.87</v>
      </c>
    </row>
    <row r="144" spans="1:12" ht="15.75" customHeight="1" x14ac:dyDescent="0.25">
      <c r="A144" s="23"/>
      <c r="B144" s="15"/>
      <c r="C144" s="11"/>
      <c r="D144" s="7" t="s">
        <v>23</v>
      </c>
      <c r="E144" s="42" t="s">
        <v>45</v>
      </c>
      <c r="F144" s="43">
        <v>30</v>
      </c>
      <c r="G144" s="43">
        <v>2.2999999999999998</v>
      </c>
      <c r="H144" s="43">
        <v>0.2</v>
      </c>
      <c r="I144" s="43">
        <v>15.1</v>
      </c>
      <c r="J144" s="43">
        <v>71</v>
      </c>
      <c r="K144" s="44" t="s">
        <v>43</v>
      </c>
      <c r="L144" s="43">
        <v>2.73</v>
      </c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 t="s">
        <v>26</v>
      </c>
      <c r="E146" s="42" t="s">
        <v>58</v>
      </c>
      <c r="F146" s="43">
        <v>60</v>
      </c>
      <c r="G146" s="43">
        <v>0.84</v>
      </c>
      <c r="H146" s="43">
        <v>3.66</v>
      </c>
      <c r="I146" s="43">
        <v>4.97</v>
      </c>
      <c r="J146" s="43">
        <v>56.07</v>
      </c>
      <c r="K146" s="44">
        <v>33</v>
      </c>
      <c r="L146" s="43">
        <v>6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570</v>
      </c>
      <c r="G148" s="19">
        <f t="shared" ref="G148:J148" si="68">SUM(G141:G147)</f>
        <v>19.73</v>
      </c>
      <c r="H148" s="19">
        <f t="shared" si="68"/>
        <v>18.59</v>
      </c>
      <c r="I148" s="19">
        <f t="shared" si="68"/>
        <v>76.089999999999989</v>
      </c>
      <c r="J148" s="19">
        <f t="shared" si="68"/>
        <v>550.36</v>
      </c>
      <c r="K148" s="25"/>
      <c r="L148" s="19">
        <f t="shared" ref="L148" si="69">SUM(L141:L147)</f>
        <v>71.099999999999994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29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30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0</v>
      </c>
      <c r="G158" s="19">
        <f t="shared" ref="G158:J158" si="70">SUM(G149:G157)</f>
        <v>0</v>
      </c>
      <c r="H158" s="19">
        <f t="shared" si="70"/>
        <v>0</v>
      </c>
      <c r="I158" s="19">
        <f t="shared" si="70"/>
        <v>0</v>
      </c>
      <c r="J158" s="19">
        <f t="shared" si="70"/>
        <v>0</v>
      </c>
      <c r="K158" s="25"/>
      <c r="L158" s="19">
        <f t="shared" ref="L158" si="71">SUM(L149:L157)</f>
        <v>0</v>
      </c>
    </row>
    <row r="159" spans="1:12" ht="15.75" thickBot="1" x14ac:dyDescent="0.25">
      <c r="A159" s="29">
        <f>A141</f>
        <v>2</v>
      </c>
      <c r="B159" s="30">
        <f>B141</f>
        <v>3</v>
      </c>
      <c r="C159" s="55" t="s">
        <v>4</v>
      </c>
      <c r="D159" s="56"/>
      <c r="E159" s="31"/>
      <c r="F159" s="32">
        <f>F148+F158</f>
        <v>570</v>
      </c>
      <c r="G159" s="32">
        <f t="shared" ref="G159" si="72">G148+G158</f>
        <v>19.73</v>
      </c>
      <c r="H159" s="32">
        <f t="shared" ref="H159" si="73">H148+H158</f>
        <v>18.59</v>
      </c>
      <c r="I159" s="32">
        <f t="shared" ref="I159" si="74">I148+I158</f>
        <v>76.089999999999989</v>
      </c>
      <c r="J159" s="32">
        <f t="shared" ref="J159:L159" si="75">J148+J158</f>
        <v>550.36</v>
      </c>
      <c r="K159" s="32"/>
      <c r="L159" s="32">
        <f t="shared" si="75"/>
        <v>71.099999999999994</v>
      </c>
    </row>
    <row r="160" spans="1:12" ht="15" x14ac:dyDescent="0.25">
      <c r="A160" s="20">
        <v>2</v>
      </c>
      <c r="B160" s="21">
        <v>4</v>
      </c>
      <c r="C160" s="22" t="s">
        <v>20</v>
      </c>
      <c r="D160" s="5" t="s">
        <v>21</v>
      </c>
      <c r="E160" s="39" t="s">
        <v>69</v>
      </c>
      <c r="F160" s="40">
        <v>100</v>
      </c>
      <c r="G160" s="40">
        <v>19.100000000000001</v>
      </c>
      <c r="H160" s="40">
        <v>8.3000000000000007</v>
      </c>
      <c r="I160" s="40">
        <v>0.3</v>
      </c>
      <c r="J160" s="40">
        <v>177.3</v>
      </c>
      <c r="K160" s="41">
        <v>307</v>
      </c>
      <c r="L160" s="40">
        <v>57.26</v>
      </c>
    </row>
    <row r="161" spans="1:12" ht="15" x14ac:dyDescent="0.25">
      <c r="A161" s="23"/>
      <c r="B161" s="15"/>
      <c r="C161" s="11"/>
      <c r="D161" s="6" t="s">
        <v>21</v>
      </c>
      <c r="E161" s="42" t="s">
        <v>60</v>
      </c>
      <c r="F161" s="43">
        <v>150</v>
      </c>
      <c r="G161" s="43">
        <v>5.44</v>
      </c>
      <c r="H161" s="43">
        <v>4.4800000000000004</v>
      </c>
      <c r="I161" s="43">
        <v>34.78</v>
      </c>
      <c r="J161" s="43">
        <v>201.37</v>
      </c>
      <c r="K161" s="44">
        <v>209</v>
      </c>
      <c r="L161" s="43">
        <v>8.34</v>
      </c>
    </row>
    <row r="162" spans="1:12" ht="15" x14ac:dyDescent="0.25">
      <c r="A162" s="23"/>
      <c r="B162" s="15"/>
      <c r="C162" s="11"/>
      <c r="D162" s="7" t="s">
        <v>22</v>
      </c>
      <c r="E162" s="42" t="s">
        <v>57</v>
      </c>
      <c r="F162" s="43">
        <v>200</v>
      </c>
      <c r="G162" s="43">
        <v>7.0000000000000007E-2</v>
      </c>
      <c r="H162" s="43">
        <v>0.01</v>
      </c>
      <c r="I162" s="43">
        <v>15.81</v>
      </c>
      <c r="J162" s="43">
        <v>64.78</v>
      </c>
      <c r="K162" s="44">
        <v>431</v>
      </c>
      <c r="L162" s="43">
        <v>4.28</v>
      </c>
    </row>
    <row r="163" spans="1:12" ht="15" x14ac:dyDescent="0.25">
      <c r="A163" s="23"/>
      <c r="B163" s="15"/>
      <c r="C163" s="11"/>
      <c r="D163" s="7" t="s">
        <v>23</v>
      </c>
      <c r="E163" s="42" t="s">
        <v>45</v>
      </c>
      <c r="F163" s="43">
        <v>30</v>
      </c>
      <c r="G163" s="43">
        <v>2.2999999999999998</v>
      </c>
      <c r="H163" s="43">
        <v>0.2</v>
      </c>
      <c r="I163" s="43">
        <v>15.1</v>
      </c>
      <c r="J163" s="43">
        <v>71</v>
      </c>
      <c r="K163" s="44" t="s">
        <v>43</v>
      </c>
      <c r="L163" s="43">
        <v>2.73</v>
      </c>
    </row>
    <row r="164" spans="1:12" ht="15" x14ac:dyDescent="0.2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6"/>
      <c r="E165" s="42" t="s">
        <v>70</v>
      </c>
      <c r="F165" s="43">
        <v>50</v>
      </c>
      <c r="G165" s="43">
        <v>0.63</v>
      </c>
      <c r="H165" s="43">
        <v>4.9000000000000004</v>
      </c>
      <c r="I165" s="43">
        <v>4.46</v>
      </c>
      <c r="J165" s="43">
        <v>64.97</v>
      </c>
      <c r="K165" s="44">
        <v>379</v>
      </c>
      <c r="L165" s="43">
        <v>3.78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530</v>
      </c>
      <c r="G167" s="19">
        <f t="shared" ref="G167:J167" si="76">SUM(G160:G166)</f>
        <v>27.540000000000003</v>
      </c>
      <c r="H167" s="19">
        <f t="shared" si="76"/>
        <v>17.89</v>
      </c>
      <c r="I167" s="19">
        <f t="shared" si="76"/>
        <v>70.449999999999989</v>
      </c>
      <c r="J167" s="19">
        <f t="shared" si="76"/>
        <v>579.42000000000007</v>
      </c>
      <c r="K167" s="25"/>
      <c r="L167" s="19">
        <f t="shared" ref="L167" si="77">SUM(L160:L166)</f>
        <v>76.39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28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29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30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31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0</v>
      </c>
      <c r="G177" s="19">
        <f t="shared" ref="G177:J177" si="78">SUM(G168:G176)</f>
        <v>0</v>
      </c>
      <c r="H177" s="19">
        <f t="shared" si="78"/>
        <v>0</v>
      </c>
      <c r="I177" s="19">
        <f t="shared" si="78"/>
        <v>0</v>
      </c>
      <c r="J177" s="19">
        <f t="shared" si="78"/>
        <v>0</v>
      </c>
      <c r="K177" s="25"/>
      <c r="L177" s="19">
        <f t="shared" ref="L177" si="79">SUM(L168:L176)</f>
        <v>0</v>
      </c>
    </row>
    <row r="178" spans="1:12" ht="15.75" thickBot="1" x14ac:dyDescent="0.25">
      <c r="A178" s="29">
        <f>A160</f>
        <v>2</v>
      </c>
      <c r="B178" s="30">
        <f>B160</f>
        <v>4</v>
      </c>
      <c r="C178" s="55" t="s">
        <v>4</v>
      </c>
      <c r="D178" s="56"/>
      <c r="E178" s="31"/>
      <c r="F178" s="32">
        <f>F167+F177</f>
        <v>530</v>
      </c>
      <c r="G178" s="32">
        <f t="shared" ref="G178" si="80">G167+G177</f>
        <v>27.540000000000003</v>
      </c>
      <c r="H178" s="32">
        <f t="shared" ref="H178" si="81">H167+H177</f>
        <v>17.89</v>
      </c>
      <c r="I178" s="32">
        <f t="shared" ref="I178" si="82">I167+I177</f>
        <v>70.449999999999989</v>
      </c>
      <c r="J178" s="32">
        <f t="shared" ref="J178:L178" si="83">J167+J177</f>
        <v>579.42000000000007</v>
      </c>
      <c r="K178" s="32"/>
      <c r="L178" s="32">
        <f t="shared" si="83"/>
        <v>76.39</v>
      </c>
    </row>
    <row r="179" spans="1:12" ht="15" x14ac:dyDescent="0.25">
      <c r="A179" s="20">
        <v>2</v>
      </c>
      <c r="B179" s="21">
        <v>5</v>
      </c>
      <c r="C179" s="22" t="s">
        <v>20</v>
      </c>
      <c r="D179" s="5" t="s">
        <v>21</v>
      </c>
      <c r="E179" s="39" t="s">
        <v>62</v>
      </c>
      <c r="F179" s="40">
        <v>200</v>
      </c>
      <c r="G179" s="40">
        <v>6.2</v>
      </c>
      <c r="H179" s="40">
        <v>10</v>
      </c>
      <c r="I179" s="40">
        <v>26.8</v>
      </c>
      <c r="J179" s="40">
        <v>224</v>
      </c>
      <c r="K179" s="41">
        <v>190</v>
      </c>
      <c r="L179" s="40">
        <v>20.65</v>
      </c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22</v>
      </c>
      <c r="E181" s="42" t="s">
        <v>71</v>
      </c>
      <c r="F181" s="43">
        <v>200</v>
      </c>
      <c r="G181" s="43">
        <v>0.39</v>
      </c>
      <c r="H181" s="43">
        <v>0.1</v>
      </c>
      <c r="I181" s="43">
        <v>28.37</v>
      </c>
      <c r="J181" s="43">
        <v>118.11</v>
      </c>
      <c r="K181" s="44">
        <v>399</v>
      </c>
      <c r="L181" s="43">
        <v>37.159999999999997</v>
      </c>
    </row>
    <row r="182" spans="1:12" ht="15" x14ac:dyDescent="0.25">
      <c r="A182" s="23"/>
      <c r="B182" s="15"/>
      <c r="C182" s="11"/>
      <c r="D182" s="7" t="s">
        <v>23</v>
      </c>
      <c r="E182" s="42" t="s">
        <v>45</v>
      </c>
      <c r="F182" s="43">
        <v>30</v>
      </c>
      <c r="G182" s="43">
        <v>2.2999999999999998</v>
      </c>
      <c r="H182" s="43">
        <v>0.2</v>
      </c>
      <c r="I182" s="43">
        <v>15.1</v>
      </c>
      <c r="J182" s="43">
        <v>71</v>
      </c>
      <c r="K182" s="44" t="s">
        <v>43</v>
      </c>
      <c r="L182" s="43">
        <v>2.73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 t="s">
        <v>46</v>
      </c>
      <c r="F184" s="43">
        <v>20</v>
      </c>
      <c r="G184" s="43">
        <v>4.5999999999999996</v>
      </c>
      <c r="H184" s="59">
        <v>5.93</v>
      </c>
      <c r="I184" s="43">
        <v>0</v>
      </c>
      <c r="J184" s="43">
        <v>72.66</v>
      </c>
      <c r="K184" s="44">
        <v>14</v>
      </c>
      <c r="L184" s="43">
        <v>16</v>
      </c>
    </row>
    <row r="185" spans="1:12" ht="15" x14ac:dyDescent="0.25">
      <c r="A185" s="23"/>
      <c r="B185" s="15"/>
      <c r="C185" s="11"/>
      <c r="D185" s="6"/>
      <c r="E185" s="42" t="s">
        <v>42</v>
      </c>
      <c r="F185" s="43">
        <v>50</v>
      </c>
      <c r="G185" s="43">
        <v>2.7</v>
      </c>
      <c r="H185" s="43">
        <v>3.45</v>
      </c>
      <c r="I185" s="43">
        <v>13.9</v>
      </c>
      <c r="J185" s="43">
        <v>71</v>
      </c>
      <c r="K185" s="44" t="s">
        <v>43</v>
      </c>
      <c r="L185" s="43">
        <v>11</v>
      </c>
    </row>
    <row r="186" spans="1:12" ht="15" x14ac:dyDescent="0.25">
      <c r="A186" s="23"/>
      <c r="B186" s="15"/>
      <c r="C186" s="11"/>
      <c r="D186" s="6"/>
      <c r="E186" s="42"/>
      <c r="F186" s="43"/>
      <c r="G186" s="43"/>
      <c r="H186" s="43"/>
      <c r="I186" s="43"/>
      <c r="J186" s="43"/>
      <c r="K186" s="44"/>
      <c r="L186" s="43"/>
    </row>
    <row r="187" spans="1:12" ht="15.75" customHeight="1" x14ac:dyDescent="0.25">
      <c r="A187" s="24"/>
      <c r="B187" s="17"/>
      <c r="C187" s="8"/>
      <c r="D187" s="18" t="s">
        <v>33</v>
      </c>
      <c r="E187" s="9"/>
      <c r="F187" s="19">
        <f>SUM(F179:F186)</f>
        <v>500</v>
      </c>
      <c r="G187" s="19">
        <f t="shared" ref="G187:J187" si="84">SUM(G179:G186)</f>
        <v>16.190000000000001</v>
      </c>
      <c r="H187" s="19">
        <f t="shared" si="84"/>
        <v>19.679999999999996</v>
      </c>
      <c r="I187" s="19">
        <f t="shared" si="84"/>
        <v>84.17</v>
      </c>
      <c r="J187" s="19">
        <f t="shared" si="84"/>
        <v>556.77</v>
      </c>
      <c r="K187" s="25"/>
      <c r="L187" s="19">
        <f t="shared" ref="L187" si="85">SUM(L179:L186)</f>
        <v>87.539999999999992</v>
      </c>
    </row>
    <row r="188" spans="1:12" ht="15" x14ac:dyDescent="0.25">
      <c r="A188" s="26">
        <f>A179</f>
        <v>2</v>
      </c>
      <c r="B188" s="13">
        <f>B179</f>
        <v>5</v>
      </c>
      <c r="C188" s="10" t="s">
        <v>25</v>
      </c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27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28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30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7" t="s">
        <v>31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7" t="s">
        <v>32</v>
      </c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4"/>
      <c r="B197" s="17"/>
      <c r="C197" s="8"/>
      <c r="D197" s="18" t="s">
        <v>33</v>
      </c>
      <c r="E197" s="9"/>
      <c r="F197" s="19">
        <f>SUM(F188:F196)</f>
        <v>0</v>
      </c>
      <c r="G197" s="19">
        <f t="shared" ref="G197:J197" si="86">SUM(G188:G196)</f>
        <v>0</v>
      </c>
      <c r="H197" s="19">
        <f t="shared" si="86"/>
        <v>0</v>
      </c>
      <c r="I197" s="19">
        <f t="shared" si="86"/>
        <v>0</v>
      </c>
      <c r="J197" s="19">
        <f t="shared" si="86"/>
        <v>0</v>
      </c>
      <c r="K197" s="25"/>
      <c r="L197" s="19">
        <f t="shared" ref="L197" si="87">SUM(L188:L196)</f>
        <v>0</v>
      </c>
    </row>
    <row r="198" spans="1:12" ht="15.75" thickBot="1" x14ac:dyDescent="0.25">
      <c r="A198" s="29">
        <f>A179</f>
        <v>2</v>
      </c>
      <c r="B198" s="30">
        <f>B179</f>
        <v>5</v>
      </c>
      <c r="C198" s="55" t="s">
        <v>4</v>
      </c>
      <c r="D198" s="56"/>
      <c r="E198" s="31"/>
      <c r="F198" s="32">
        <f>F187+F197</f>
        <v>500</v>
      </c>
      <c r="G198" s="32">
        <f t="shared" ref="G198" si="88">G187+G197</f>
        <v>16.190000000000001</v>
      </c>
      <c r="H198" s="32">
        <f t="shared" ref="H198" si="89">H187+H197</f>
        <v>19.679999999999996</v>
      </c>
      <c r="I198" s="32">
        <f t="shared" ref="I198" si="90">I187+I197</f>
        <v>84.17</v>
      </c>
      <c r="J198" s="32">
        <f t="shared" ref="J198:L198" si="91">J187+J197</f>
        <v>556.77</v>
      </c>
      <c r="K198" s="32"/>
      <c r="L198" s="32">
        <f t="shared" si="91"/>
        <v>87.539999999999992</v>
      </c>
    </row>
    <row r="199" spans="1:12" ht="13.5" thickBot="1" x14ac:dyDescent="0.25">
      <c r="A199" s="27"/>
      <c r="B199" s="28"/>
      <c r="C199" s="57" t="s">
        <v>5</v>
      </c>
      <c r="D199" s="57"/>
      <c r="E199" s="57"/>
      <c r="F199" s="34">
        <f>(F24+F43+F62+F82+F101+F120+F140+F159+F178+F198)/(IF(F24=0,0,1)+IF(F43=0,0,1)+IF(F62=0,0,1)+IF(F82=0,0,1)+IF(F101=0,0,1)+IF(F120=0,0,1)+IF(F140=0,0,1)+IF(F159=0,0,1)+IF(F178=0,0,1)+IF(F198=0,0,1))</f>
        <v>538.5</v>
      </c>
      <c r="G199" s="34">
        <f t="shared" ref="G199:J199" si="92">(G24+G43+G62+G82+G101+G120+G140+G159+G178+G198)/(IF(G24=0,0,1)+IF(G43=0,0,1)+IF(G62=0,0,1)+IF(G82=0,0,1)+IF(G101=0,0,1)+IF(G120=0,0,1)+IF(G140=0,0,1)+IF(G159=0,0,1)+IF(G178=0,0,1)+IF(G198=0,0,1))</f>
        <v>23.355</v>
      </c>
      <c r="H199" s="34">
        <f t="shared" si="92"/>
        <v>23.186</v>
      </c>
      <c r="I199" s="34">
        <f t="shared" si="92"/>
        <v>73.265999999999991</v>
      </c>
      <c r="J199" s="34">
        <f t="shared" si="92"/>
        <v>593.71600000000001</v>
      </c>
      <c r="K199" s="34"/>
      <c r="L199" s="34">
        <f t="shared" ref="L199" si="93">(L24+L43+L62+L82+L101+L120+L140+L159+L178+L198)/(IF(L24=0,0,1)+IF(L43=0,0,1)+IF(L62=0,0,1)+IF(L82=0,0,1)+IF(L101=0,0,1)+IF(L120=0,0,1)+IF(L140=0,0,1)+IF(L159=0,0,1)+IF(L178=0,0,1)+IF(L198=0,0,1))</f>
        <v>84.887000000000015</v>
      </c>
    </row>
  </sheetData>
  <mergeCells count="14">
    <mergeCell ref="C82:D82"/>
    <mergeCell ref="C101:D101"/>
    <mergeCell ref="C24:D24"/>
    <mergeCell ref="C199:E199"/>
    <mergeCell ref="C198:D198"/>
    <mergeCell ref="C120:D120"/>
    <mergeCell ref="C140:D140"/>
    <mergeCell ref="C159:D159"/>
    <mergeCell ref="C178:D17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2" fitToHeight="0" orientation="landscape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2024-12-24T20:35:51Z</cp:lastPrinted>
  <dcterms:created xsi:type="dcterms:W3CDTF">2022-05-16T14:23:56Z</dcterms:created>
  <dcterms:modified xsi:type="dcterms:W3CDTF">2025-01-08T22:12:49Z</dcterms:modified>
</cp:coreProperties>
</file>